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385" windowHeight="6930" activeTab="0"/>
  </bookViews>
  <sheets>
    <sheet name="Data input" sheetId="1" r:id="rId1"/>
    <sheet name="Scatter in Strength" sheetId="2" r:id="rId2"/>
  </sheets>
  <definedNames/>
  <calcPr fullCalcOnLoad="1"/>
</workbook>
</file>

<file path=xl/comments1.xml><?xml version="1.0" encoding="utf-8"?>
<comments xmlns="http://schemas.openxmlformats.org/spreadsheetml/2006/main">
  <authors>
    <author>Template</author>
  </authors>
  <commentList>
    <comment ref="A16" authorId="0">
      <text>
        <r>
          <rPr>
            <b/>
            <sz val="8"/>
            <rFont val="Tahoma"/>
            <family val="0"/>
          </rPr>
          <t>Template:</t>
        </r>
        <r>
          <rPr>
            <sz val="8"/>
            <rFont val="Tahoma"/>
            <family val="0"/>
          </rPr>
          <t xml:space="preserve">
The table can be extended - see comments about calculations</t>
        </r>
      </text>
    </comment>
    <comment ref="H9" authorId="0">
      <text>
        <r>
          <rPr>
            <b/>
            <sz val="8"/>
            <rFont val="Tahoma"/>
            <family val="2"/>
          </rPr>
          <t>Weibull Modulus:</t>
        </r>
        <r>
          <rPr>
            <sz val="8"/>
            <rFont val="Tahoma"/>
            <family val="0"/>
          </rPr>
          <t xml:space="preserve">
This is calculated by '=SLOPE(y values, x values)'
To change - adjust cell values to suit number of data pieces.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Ultimate Tensile Strengths:
</t>
        </r>
        <r>
          <rPr>
            <sz val="8"/>
            <rFont val="Tahoma"/>
            <family val="2"/>
          </rPr>
          <t xml:space="preserve">Insert Tensile Strengths obtained - preferably in descending order.
If this is not possible, enter data, highlight the numbers in column B and sort into descending order.
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Data Points:
</t>
        </r>
        <r>
          <rPr>
            <sz val="8"/>
            <rFont val="Tahoma"/>
            <family val="2"/>
          </rPr>
          <t>This must be changed to correspond to the number of data points being used.</t>
        </r>
      </text>
    </comment>
    <comment ref="H4" authorId="0">
      <text>
        <r>
          <rPr>
            <sz val="8"/>
            <rFont val="Tahoma"/>
            <family val="0"/>
          </rPr>
          <t xml:space="preserve">Insert the desired probability of survival here.
</t>
        </r>
      </text>
    </comment>
  </commentList>
</comments>
</file>

<file path=xl/sharedStrings.xml><?xml version="1.0" encoding="utf-8"?>
<sst xmlns="http://schemas.openxmlformats.org/spreadsheetml/2006/main" count="15" uniqueCount="15">
  <si>
    <t>UTS</t>
  </si>
  <si>
    <t>n</t>
  </si>
  <si>
    <r>
      <t>ln ln (1/S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</t>
    </r>
  </si>
  <si>
    <t>ln (UTS)</t>
  </si>
  <si>
    <r>
      <t>S</t>
    </r>
    <r>
      <rPr>
        <vertAlign val="subscript"/>
        <sz val="10"/>
        <rFont val="Arial"/>
        <family val="2"/>
      </rPr>
      <t>n</t>
    </r>
  </si>
  <si>
    <t>/MPa</t>
  </si>
  <si>
    <t>Probability of survival calculator</t>
  </si>
  <si>
    <t>Desired Probability of survival (%):</t>
  </si>
  <si>
    <t>Maximum Usable Stress</t>
  </si>
  <si>
    <t>Values used:</t>
  </si>
  <si>
    <t>Weibull Modulus</t>
  </si>
  <si>
    <t>Intercept</t>
  </si>
  <si>
    <t>MPa</t>
  </si>
  <si>
    <t>The graph plotted in the 'Scatter in Strength' will only plot the first 13 points. However, this can be easily changed in the graph options - source data.</t>
  </si>
  <si>
    <t>Number of Data Points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</si>
</sst>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b/>
      <sz val="10.5"/>
      <name val="Arial"/>
      <family val="0"/>
    </font>
    <font>
      <b/>
      <vertAlign val="subscript"/>
      <sz val="10.5"/>
      <name val="Arial"/>
      <family val="2"/>
    </font>
    <font>
      <b/>
      <sz val="10"/>
      <name val="Arial"/>
      <family val="0"/>
    </font>
    <font>
      <sz val="8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ln ln (1/S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n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vs ln (UTS)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225"/>
          <c:w val="0.887"/>
          <c:h val="0.8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0.15"/>
            <c:dispEq val="1"/>
            <c:dispRSqr val="0"/>
            <c:trendlineLbl>
              <c:numFmt formatCode="General"/>
            </c:trendlineLbl>
          </c:trendline>
          <c:xVal>
            <c:numRef>
              <c:f>'Data input'!$E$4:$E$16</c:f>
              <c:numCache>
                <c:ptCount val="13"/>
                <c:pt idx="0">
                  <c:v>16.87328891768208</c:v>
                </c:pt>
                <c:pt idx="1">
                  <c:v>16.853110985446232</c:v>
                </c:pt>
                <c:pt idx="2">
                  <c:v>16.82134314269646</c:v>
                </c:pt>
                <c:pt idx="3">
                  <c:v>16.821122340355057</c:v>
                </c:pt>
                <c:pt idx="4">
                  <c:v>16.817321877594647</c:v>
                </c:pt>
                <c:pt idx="5">
                  <c:v>16.775524748916187</c:v>
                </c:pt>
                <c:pt idx="6">
                  <c:v>16.761472995460537</c:v>
                </c:pt>
                <c:pt idx="7">
                  <c:v>16.75305189306413</c:v>
                </c:pt>
                <c:pt idx="8">
                  <c:v>16.73470275439593</c:v>
                </c:pt>
                <c:pt idx="9">
                  <c:v>16.733009273889596</c:v>
                </c:pt>
                <c:pt idx="10">
                  <c:v>16.712229784907503</c:v>
                </c:pt>
                <c:pt idx="11">
                  <c:v>16.711172256985737</c:v>
                </c:pt>
                <c:pt idx="12">
                  <c:v>16.69121764245619</c:v>
                </c:pt>
              </c:numCache>
            </c:numRef>
          </c:xVal>
          <c:yVal>
            <c:numRef>
              <c:f>'Data input'!$D$4:$D$16</c:f>
              <c:numCache>
                <c:ptCount val="13"/>
                <c:pt idx="0">
                  <c:v>0.9704217812773649</c:v>
                </c:pt>
                <c:pt idx="1">
                  <c:v>0.6657298105782764</c:v>
                </c:pt>
                <c:pt idx="2">
                  <c:v>0.4320713623046752</c:v>
                </c:pt>
                <c:pt idx="3">
                  <c:v>0.22535148682596154</c:v>
                </c:pt>
                <c:pt idx="4">
                  <c:v>0.029189236078010765</c:v>
                </c:pt>
                <c:pt idx="5">
                  <c:v>-0.16570298099369624</c:v>
                </c:pt>
                <c:pt idx="6">
                  <c:v>-0.36651292058166435</c:v>
                </c:pt>
                <c:pt idx="7">
                  <c:v>-0.5805048236948939</c:v>
                </c:pt>
                <c:pt idx="8">
                  <c:v>-0.8168238570203962</c:v>
                </c:pt>
                <c:pt idx="9">
                  <c:v>-1.0892396396274506</c:v>
                </c:pt>
                <c:pt idx="10">
                  <c:v>-1.4222861365496993</c:v>
                </c:pt>
                <c:pt idx="11">
                  <c:v>-1.8698247144926032</c:v>
                </c:pt>
                <c:pt idx="12">
                  <c:v>-2.6022321660471017</c:v>
                </c:pt>
              </c:numCache>
            </c:numRef>
          </c:yVal>
          <c:smooth val="0"/>
        </c:ser>
        <c:axId val="43001900"/>
        <c:axId val="51472781"/>
      </c:scatterChart>
      <c:val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(UTS)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72781"/>
        <c:crossesAt val="-5"/>
        <c:crossBetween val="midCat"/>
        <c:dispUnits/>
      </c:valAx>
      <c:valAx>
        <c:axId val="5147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ln (1/Sn)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0190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H5" sqref="H5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3" max="3" width="4.57421875" style="0" bestFit="1" customWidth="1"/>
    <col min="4" max="4" width="9.7109375" style="0" bestFit="1" customWidth="1"/>
    <col min="5" max="5" width="7.7109375" style="0" bestFit="1" customWidth="1"/>
    <col min="7" max="7" width="29.7109375" style="0" bestFit="1" customWidth="1"/>
    <col min="9" max="9" width="4.8515625" style="0" bestFit="1" customWidth="1"/>
  </cols>
  <sheetData>
    <row r="1" ht="13.5" thickBot="1"/>
    <row r="2" spans="1:7" ht="16.5" thickBot="1">
      <c r="A2" s="1" t="s">
        <v>1</v>
      </c>
      <c r="B2" s="1" t="s">
        <v>0</v>
      </c>
      <c r="C2" s="1" t="s">
        <v>4</v>
      </c>
      <c r="D2" s="1" t="s">
        <v>2</v>
      </c>
      <c r="E2" s="1" t="s">
        <v>3</v>
      </c>
      <c r="G2" s="14" t="s">
        <v>6</v>
      </c>
    </row>
    <row r="3" spans="1:5" ht="13.5" thickBot="1">
      <c r="A3" s="2"/>
      <c r="B3" s="2" t="s">
        <v>5</v>
      </c>
      <c r="C3" s="3"/>
      <c r="D3" s="2"/>
      <c r="E3" s="2"/>
    </row>
    <row r="4" spans="1:8" ht="13.5" thickBot="1">
      <c r="A4" s="15">
        <v>1</v>
      </c>
      <c r="B4" s="15">
        <v>21280227.59601707</v>
      </c>
      <c r="C4" s="18">
        <f>A4/($H$8+1)</f>
        <v>0.07142857142857142</v>
      </c>
      <c r="D4" s="27">
        <f aca="true" t="shared" si="0" ref="D4:D25">LN(LN(1/C4))</f>
        <v>0.9704217812773649</v>
      </c>
      <c r="E4" s="17">
        <f>LN(B4)</f>
        <v>16.87328891768208</v>
      </c>
      <c r="G4" s="15" t="s">
        <v>7</v>
      </c>
      <c r="H4" s="11">
        <v>50</v>
      </c>
    </row>
    <row r="5" spans="1:9" ht="13.5" thickBot="1">
      <c r="A5" s="25">
        <v>2</v>
      </c>
      <c r="B5" s="25">
        <v>20855139.725486327</v>
      </c>
      <c r="C5" s="4">
        <f aca="true" t="shared" si="1" ref="C5:C25">A5/($H$8+1)</f>
        <v>0.14285714285714285</v>
      </c>
      <c r="D5" s="28">
        <f t="shared" si="0"/>
        <v>0.6657298105782764</v>
      </c>
      <c r="E5" s="6">
        <f aca="true" t="shared" si="2" ref="E5:E25">LN(B5)</f>
        <v>16.853110985446232</v>
      </c>
      <c r="G5" s="12" t="s">
        <v>8</v>
      </c>
      <c r="H5" s="16">
        <f>(EXP(((LN(LN(1/(H4/100))))-H10)/H9))/1000000</f>
        <v>19.667306561264084</v>
      </c>
      <c r="I5" s="13" t="s">
        <v>12</v>
      </c>
    </row>
    <row r="6" spans="1:5" ht="13.5" thickBot="1">
      <c r="A6" s="25">
        <v>3</v>
      </c>
      <c r="B6" s="25">
        <v>20203029.829767294</v>
      </c>
      <c r="C6" s="4">
        <f t="shared" si="1"/>
        <v>0.21428571428571427</v>
      </c>
      <c r="D6" s="28">
        <f t="shared" si="0"/>
        <v>0.4320713623046752</v>
      </c>
      <c r="E6" s="6">
        <f t="shared" si="2"/>
        <v>16.82134314269646</v>
      </c>
    </row>
    <row r="7" spans="1:7" ht="13.5" thickBot="1">
      <c r="A7" s="25">
        <v>4</v>
      </c>
      <c r="B7" s="25">
        <v>20198569.44592719</v>
      </c>
      <c r="C7" s="4">
        <f t="shared" si="1"/>
        <v>0.2857142857142857</v>
      </c>
      <c r="D7" s="28">
        <f t="shared" si="0"/>
        <v>0.22535148682596154</v>
      </c>
      <c r="E7" s="6">
        <f t="shared" si="2"/>
        <v>16.821122340355057</v>
      </c>
      <c r="G7" s="1" t="s">
        <v>9</v>
      </c>
    </row>
    <row r="8" spans="1:8" ht="13.5" thickBot="1">
      <c r="A8" s="25">
        <v>5</v>
      </c>
      <c r="B8" s="25">
        <v>20121951.219512194</v>
      </c>
      <c r="C8" s="4">
        <f t="shared" si="1"/>
        <v>0.35714285714285715</v>
      </c>
      <c r="D8" s="28">
        <f t="shared" si="0"/>
        <v>0.029189236078010765</v>
      </c>
      <c r="E8" s="6">
        <f t="shared" si="2"/>
        <v>16.817321877594647</v>
      </c>
      <c r="G8" s="12" t="s">
        <v>14</v>
      </c>
      <c r="H8" s="13">
        <v>13</v>
      </c>
    </row>
    <row r="9" spans="1:8" ht="13.5" thickBot="1">
      <c r="A9" s="25">
        <v>6</v>
      </c>
      <c r="B9" s="25">
        <v>19298245.614035085</v>
      </c>
      <c r="C9" s="4">
        <f t="shared" si="1"/>
        <v>0.42857142857142855</v>
      </c>
      <c r="D9" s="28">
        <f t="shared" si="0"/>
        <v>-0.16570298099369624</v>
      </c>
      <c r="E9" s="6">
        <f t="shared" si="2"/>
        <v>16.775524748916187</v>
      </c>
      <c r="G9" s="12" t="s">
        <v>10</v>
      </c>
      <c r="H9" s="13">
        <f>SLOPE($D$4:D16,$E$4:E16)</f>
        <v>16.9617276261278</v>
      </c>
    </row>
    <row r="10" spans="1:8" ht="13.5" thickBot="1">
      <c r="A10" s="25">
        <v>7</v>
      </c>
      <c r="B10" s="25">
        <v>19028967.768257853</v>
      </c>
      <c r="C10" s="4">
        <f t="shared" si="1"/>
        <v>0.5</v>
      </c>
      <c r="D10" s="28">
        <f t="shared" si="0"/>
        <v>-0.36651292058166435</v>
      </c>
      <c r="E10" s="6">
        <f t="shared" si="2"/>
        <v>16.761472995460537</v>
      </c>
      <c r="G10" s="12" t="s">
        <v>11</v>
      </c>
      <c r="H10" s="13">
        <f>$D$4-($H$9*$E$4)</f>
        <v>-285.2297089974068</v>
      </c>
    </row>
    <row r="11" spans="1:5" ht="12.75">
      <c r="A11" s="25">
        <v>8</v>
      </c>
      <c r="B11" s="25">
        <v>18869395.711500973</v>
      </c>
      <c r="C11" s="4">
        <f t="shared" si="1"/>
        <v>0.5714285714285714</v>
      </c>
      <c r="D11" s="28">
        <f t="shared" si="0"/>
        <v>-0.5805048236948939</v>
      </c>
      <c r="E11" s="6">
        <f t="shared" si="2"/>
        <v>16.75305189306413</v>
      </c>
    </row>
    <row r="12" spans="1:5" ht="12.75" customHeight="1" thickBot="1">
      <c r="A12" s="25">
        <v>9</v>
      </c>
      <c r="B12" s="25">
        <v>18526315.789473686</v>
      </c>
      <c r="C12" s="4">
        <f t="shared" si="1"/>
        <v>0.6428571428571429</v>
      </c>
      <c r="D12" s="28">
        <f t="shared" si="0"/>
        <v>-0.8168238570203962</v>
      </c>
      <c r="E12" s="6">
        <f t="shared" si="2"/>
        <v>16.73470275439593</v>
      </c>
    </row>
    <row r="13" spans="1:8" ht="12.75">
      <c r="A13" s="25">
        <v>10</v>
      </c>
      <c r="B13" s="25">
        <v>18494968.38543058</v>
      </c>
      <c r="C13" s="4">
        <f t="shared" si="1"/>
        <v>0.7142857142857143</v>
      </c>
      <c r="D13" s="28">
        <f t="shared" si="0"/>
        <v>-1.0892396396274506</v>
      </c>
      <c r="E13" s="6">
        <f t="shared" si="2"/>
        <v>16.733009273889596</v>
      </c>
      <c r="G13" s="19" t="s">
        <v>13</v>
      </c>
      <c r="H13" s="20"/>
    </row>
    <row r="14" spans="1:8" ht="12.75">
      <c r="A14" s="25">
        <v>11</v>
      </c>
      <c r="B14" s="25">
        <v>18114617.824561406</v>
      </c>
      <c r="C14" s="4">
        <f t="shared" si="1"/>
        <v>0.7857142857142857</v>
      </c>
      <c r="D14" s="28">
        <f t="shared" si="0"/>
        <v>-1.4222861365496993</v>
      </c>
      <c r="E14" s="6">
        <f t="shared" si="2"/>
        <v>16.712229784907503</v>
      </c>
      <c r="G14" s="21"/>
      <c r="H14" s="22"/>
    </row>
    <row r="15" spans="1:8" ht="12.75">
      <c r="A15" s="25">
        <v>12</v>
      </c>
      <c r="B15" s="25">
        <v>18095471.23623011</v>
      </c>
      <c r="C15" s="4">
        <f t="shared" si="1"/>
        <v>0.8571428571428571</v>
      </c>
      <c r="D15" s="28">
        <f t="shared" si="0"/>
        <v>-1.8698247144926032</v>
      </c>
      <c r="E15" s="6">
        <f t="shared" si="2"/>
        <v>16.711172256985737</v>
      </c>
      <c r="G15" s="21"/>
      <c r="H15" s="22"/>
    </row>
    <row r="16" spans="1:8" ht="13.5" thickBot="1">
      <c r="A16" s="25">
        <v>13</v>
      </c>
      <c r="B16" s="25">
        <v>17737961.926091824</v>
      </c>
      <c r="C16" s="4">
        <f t="shared" si="1"/>
        <v>0.9285714285714286</v>
      </c>
      <c r="D16" s="28">
        <f t="shared" si="0"/>
        <v>-2.6022321660471017</v>
      </c>
      <c r="E16" s="6">
        <f t="shared" si="2"/>
        <v>16.69121764245619</v>
      </c>
      <c r="G16" s="23"/>
      <c r="H16" s="24"/>
    </row>
    <row r="17" spans="1:5" ht="12.75">
      <c r="A17" s="25">
        <v>14</v>
      </c>
      <c r="B17" s="25"/>
      <c r="C17" s="4">
        <f t="shared" si="1"/>
        <v>1</v>
      </c>
      <c r="D17" s="28" t="e">
        <f t="shared" si="0"/>
        <v>#NUM!</v>
      </c>
      <c r="E17" s="6" t="e">
        <f t="shared" si="2"/>
        <v>#NUM!</v>
      </c>
    </row>
    <row r="18" spans="1:5" ht="12.75">
      <c r="A18" s="25">
        <v>15</v>
      </c>
      <c r="B18" s="25"/>
      <c r="C18" s="4">
        <f t="shared" si="1"/>
        <v>1.0714285714285714</v>
      </c>
      <c r="D18" s="28" t="e">
        <f t="shared" si="0"/>
        <v>#NUM!</v>
      </c>
      <c r="E18" s="6" t="e">
        <f t="shared" si="2"/>
        <v>#NUM!</v>
      </c>
    </row>
    <row r="19" spans="1:5" ht="12.75">
      <c r="A19" s="25">
        <v>16</v>
      </c>
      <c r="B19" s="25"/>
      <c r="C19" s="4">
        <f t="shared" si="1"/>
        <v>1.1428571428571428</v>
      </c>
      <c r="D19" s="28" t="e">
        <f t="shared" si="0"/>
        <v>#NUM!</v>
      </c>
      <c r="E19" s="6" t="e">
        <f t="shared" si="2"/>
        <v>#NUM!</v>
      </c>
    </row>
    <row r="20" spans="1:5" ht="12.75">
      <c r="A20" s="25">
        <v>17</v>
      </c>
      <c r="B20" s="25"/>
      <c r="C20" s="4">
        <f t="shared" si="1"/>
        <v>1.2142857142857142</v>
      </c>
      <c r="D20" s="28" t="e">
        <f t="shared" si="0"/>
        <v>#NUM!</v>
      </c>
      <c r="E20" s="6" t="e">
        <f t="shared" si="2"/>
        <v>#NUM!</v>
      </c>
    </row>
    <row r="21" spans="1:5" ht="12.75">
      <c r="A21" s="25">
        <v>18</v>
      </c>
      <c r="B21" s="25"/>
      <c r="C21" s="4">
        <f t="shared" si="1"/>
        <v>1.2857142857142858</v>
      </c>
      <c r="D21" s="28" t="e">
        <f t="shared" si="0"/>
        <v>#NUM!</v>
      </c>
      <c r="E21" s="6" t="e">
        <f t="shared" si="2"/>
        <v>#NUM!</v>
      </c>
    </row>
    <row r="22" spans="1:5" ht="12.75">
      <c r="A22" s="25">
        <v>19</v>
      </c>
      <c r="B22" s="25"/>
      <c r="C22" s="4">
        <f t="shared" si="1"/>
        <v>1.3571428571428572</v>
      </c>
      <c r="D22" s="28" t="e">
        <f t="shared" si="0"/>
        <v>#NUM!</v>
      </c>
      <c r="E22" s="6" t="e">
        <f t="shared" si="2"/>
        <v>#NUM!</v>
      </c>
    </row>
    <row r="23" spans="1:5" ht="12.75">
      <c r="A23" s="25">
        <v>20</v>
      </c>
      <c r="B23" s="25"/>
      <c r="C23" s="4">
        <f t="shared" si="1"/>
        <v>1.4285714285714286</v>
      </c>
      <c r="D23" s="28" t="e">
        <f t="shared" si="0"/>
        <v>#NUM!</v>
      </c>
      <c r="E23" s="6" t="e">
        <f t="shared" si="2"/>
        <v>#NUM!</v>
      </c>
    </row>
    <row r="24" spans="1:5" ht="12.75">
      <c r="A24" s="25">
        <v>21</v>
      </c>
      <c r="B24" s="25"/>
      <c r="C24" s="4">
        <f t="shared" si="1"/>
        <v>1.5</v>
      </c>
      <c r="D24" s="28" t="e">
        <f t="shared" si="0"/>
        <v>#NUM!</v>
      </c>
      <c r="E24" s="6" t="e">
        <f t="shared" si="2"/>
        <v>#NUM!</v>
      </c>
    </row>
    <row r="25" spans="1:5" ht="13.5" thickBot="1">
      <c r="A25" s="26">
        <v>22</v>
      </c>
      <c r="B25" s="26"/>
      <c r="C25" s="5">
        <f t="shared" si="1"/>
        <v>1.5714285714285714</v>
      </c>
      <c r="D25" s="29" t="e">
        <f t="shared" si="0"/>
        <v>#NUM!</v>
      </c>
      <c r="E25" s="7" t="e">
        <f t="shared" si="2"/>
        <v>#NUM!</v>
      </c>
    </row>
    <row r="26" spans="1:5" ht="12.75">
      <c r="A26" s="8"/>
      <c r="B26" s="8"/>
      <c r="C26" s="9"/>
      <c r="D26" s="10"/>
      <c r="E26" s="10"/>
    </row>
    <row r="27" spans="1:5" ht="12.75">
      <c r="A27" s="8"/>
      <c r="B27" s="8"/>
      <c r="C27" s="9"/>
      <c r="D27" s="10"/>
      <c r="E27" s="10"/>
    </row>
    <row r="28" spans="1:5" ht="12.75">
      <c r="A28" s="8"/>
      <c r="B28" s="8"/>
      <c r="C28" s="9"/>
      <c r="D28" s="10"/>
      <c r="E28" s="10"/>
    </row>
    <row r="29" spans="1:5" ht="12.75">
      <c r="A29" s="8"/>
      <c r="B29" s="8"/>
      <c r="C29" s="9"/>
      <c r="D29" s="10"/>
      <c r="E29" s="10"/>
    </row>
    <row r="30" spans="1:5" ht="12.75">
      <c r="A30" s="8"/>
      <c r="B30" s="8"/>
      <c r="C30" s="9"/>
      <c r="D30" s="10"/>
      <c r="E30" s="10"/>
    </row>
    <row r="31" spans="1:5" ht="12.75">
      <c r="A31" s="8"/>
      <c r="B31" s="8"/>
      <c r="C31" s="9"/>
      <c r="D31" s="10"/>
      <c r="E31" s="10"/>
    </row>
  </sheetData>
  <mergeCells count="1">
    <mergeCell ref="G13:H16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2009-07-10T14:23:26Z</dcterms:created>
  <dcterms:modified xsi:type="dcterms:W3CDTF">2009-08-11T12:58:22Z</dcterms:modified>
  <cp:category/>
  <cp:version/>
  <cp:contentType/>
  <cp:contentStatus/>
</cp:coreProperties>
</file>